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พี่เด่น\งานวิเคราะห์ฯ\ผลการปฏิบัติงานประจำปี\"/>
    </mc:Choice>
  </mc:AlternateContent>
  <xr:revisionPtr revIDLastSave="0" documentId="13_ncr:1_{BC1D21CA-D3FE-49FD-9E7D-37E044B2804F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2562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3" i="4" l="1"/>
  <c r="D34" i="4"/>
  <c r="E92" i="4"/>
  <c r="E91" i="4"/>
  <c r="E90" i="4"/>
  <c r="E89" i="4"/>
  <c r="E88" i="4"/>
  <c r="E87" i="4"/>
  <c r="E86" i="4"/>
  <c r="E85" i="4"/>
  <c r="E84" i="4"/>
  <c r="E83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1" i="4"/>
  <c r="E60" i="4"/>
  <c r="E59" i="4"/>
  <c r="E58" i="4"/>
  <c r="E57" i="4"/>
  <c r="E56" i="4"/>
  <c r="E47" i="4"/>
  <c r="E46" i="4"/>
  <c r="E45" i="4"/>
  <c r="E44" i="4"/>
  <c r="E43" i="4"/>
  <c r="E42" i="4"/>
  <c r="E41" i="4"/>
  <c r="E40" i="4"/>
  <c r="E39" i="4"/>
  <c r="E38" i="4"/>
  <c r="E37" i="4"/>
  <c r="E36" i="4"/>
  <c r="E33" i="4"/>
  <c r="E32" i="4"/>
  <c r="E31" i="4"/>
  <c r="E30" i="4"/>
  <c r="E24" i="4"/>
  <c r="E23" i="4"/>
  <c r="E22" i="4"/>
  <c r="E21" i="4"/>
  <c r="E20" i="4"/>
  <c r="E19" i="4"/>
  <c r="E18" i="4"/>
  <c r="E14" i="4"/>
  <c r="E13" i="4"/>
  <c r="E12" i="4"/>
  <c r="E11" i="4"/>
  <c r="E10" i="4"/>
  <c r="E9" i="4"/>
  <c r="E8" i="4"/>
  <c r="E7" i="4"/>
  <c r="E6" i="4"/>
  <c r="D48" i="4" l="1"/>
  <c r="D25" i="4" l="1"/>
  <c r="D62" i="4"/>
  <c r="D15" i="4"/>
  <c r="D95" i="4" l="1"/>
</calcChain>
</file>

<file path=xl/sharedStrings.xml><?xml version="1.0" encoding="utf-8"?>
<sst xmlns="http://schemas.openxmlformats.org/spreadsheetml/2006/main" count="169" uniqueCount="85">
  <si>
    <t>ลำดับ</t>
  </si>
  <si>
    <t>โครงการ</t>
  </si>
  <si>
    <t>ตั้งงบประมาณ</t>
  </si>
  <si>
    <t>งบประมาณที่ใช้จ่าย</t>
  </si>
  <si>
    <t>ส่วนราชการ</t>
  </si>
  <si>
    <t>ยุทธศาสตร์การพัฒนาด้านโครงสร้างพื้นฐาน</t>
  </si>
  <si>
    <t>กองช่าง</t>
  </si>
  <si>
    <t>ยุทธศาสตร์การพัฒนาด้านเศรษฐกิจ คุณภาพชีวิตและสังคม</t>
  </si>
  <si>
    <t>เงินสมทบกองทุนสวัสดิการชุมชน</t>
  </si>
  <si>
    <t>เบี้ยยังชีพผู้ป่วยเอดส์</t>
  </si>
  <si>
    <t>เบี้ยยังชีพคนพิการ</t>
  </si>
  <si>
    <t>เบี้ยยังชีพผู้สูงอายุ</t>
  </si>
  <si>
    <t>โครงการพัฒนาเสริมสร้างกิจกรรมและส่งเสริมสุขภาพผู้สูงอายุ</t>
  </si>
  <si>
    <t>ยุทธศาสตร์การพัฒนาด้านสาธารณสุขและอนุรักษ์ทรัพยากรธรรมชาติและสิ่งแวดล้อม</t>
  </si>
  <si>
    <t>สำนักปลัด</t>
  </si>
  <si>
    <t>เงินสมทบกองทุนระบบประกันสุขภาพในระดับท้องถิ่น</t>
  </si>
  <si>
    <t>ยุทธศาสตร์การพัฒนาด้านส่งเสริมการศึกษา ศาสนา ศิลปวัฒนธรรม นันทนาการและการกีฬา ประเพณีท้องถิ่นและการท่องเที่ยว</t>
  </si>
  <si>
    <t>โครงการสภาเด็กและเยาวชน</t>
  </si>
  <si>
    <t>โครงการสนับสนุนค่าอาหารกลางวันศูนย์พัฒนาเด็กเล็ก</t>
  </si>
  <si>
    <t>วัสดุการศึกษา</t>
  </si>
  <si>
    <t>โครงการส่งเสริมกิจกรรมผู้เรียน</t>
  </si>
  <si>
    <t>โครงการจัดงานเฉลิมฉลองมรดกโลกบ้านเชียง</t>
  </si>
  <si>
    <t>ยุทธศาสตร์การพัฒนาด้านการป้องกัและบรรเทาสาธารณภัย</t>
  </si>
  <si>
    <t>ยุทธศาสตร์การพัฒนาด้านการพัฒนาองค์กร การบริหารจัดการที่ดี</t>
  </si>
  <si>
    <t>ค่าสาธารณูปโภคต่างๆ</t>
  </si>
  <si>
    <t>เงินสมทบกองทุนประกันสังคม</t>
  </si>
  <si>
    <t>เงินสมทบกองทุนบำเหน็จบำนาญข้าราชการส่วนท้องถิ่น</t>
  </si>
  <si>
    <t>ค่าช่วยเหลือการศึกษาบุตร</t>
  </si>
  <si>
    <t>รายจ่ายเพื่อให้ได้มาซึ่งบริการ</t>
  </si>
  <si>
    <t>รายจ่ายเกี่ยวกับการรับรองและพิธีการ</t>
  </si>
  <si>
    <t>ค่าใช้จ่ายในการเดินทางไปราชการ</t>
  </si>
  <si>
    <t>ค่าพวงมาลัย ช่อดอกไม้ กระเช้าดอกไม้และพวงมาลา</t>
  </si>
  <si>
    <t>วัสดุสำนักงาน</t>
  </si>
  <si>
    <t>วัสดุไฟฟ้าและวิทยุ</t>
  </si>
  <si>
    <t>วัสดุงานบ้านงานครัว</t>
  </si>
  <si>
    <t>วัสดุก่อสร้าง</t>
  </si>
  <si>
    <t>วัสดุเชื้อเพลิงและหล่อลื่น</t>
  </si>
  <si>
    <t>วัสดุโฆษณาและเผยแพร่</t>
  </si>
  <si>
    <t>วัสดุคอมพิวเตอร์</t>
  </si>
  <si>
    <t>โครงการป้องกันและลดอุบัติเหตุจากจราจร(เทศกาลสำคัญ)</t>
  </si>
  <si>
    <t>รวมทั้งหมด</t>
  </si>
  <si>
    <r>
      <t xml:space="preserve">กำกับการบริหารจัดการองค์การบริหารส่วนตำบลบ้านเชียง รวม </t>
    </r>
    <r>
      <rPr>
        <b/>
        <sz val="16"/>
        <color theme="1"/>
        <rFont val="TH SarabunPSK"/>
        <family val="2"/>
      </rPr>
      <t xml:space="preserve"> โครงการดังนี้</t>
    </r>
  </si>
  <si>
    <t>ผลการดำเนินการงานประจำปีงบประมาณ 2562</t>
  </si>
  <si>
    <t>ผลการดำเนินงานในรอบปีงบประมาณ พ.ศ. 2562 ที่ผ่านมาเพื่อให้ประชาชนได้มีส่วนร่วมในการตรวจสอบและ</t>
  </si>
  <si>
    <t>โครงการปรับปรุงซ่อมแซม คสล. หมู่3 เส้นข้างศาลาประชาคม</t>
  </si>
  <si>
    <t>โครงการก่อสร้างถนน คสล. หมู่ 2 ทุ่งกว้างพัฒนา</t>
  </si>
  <si>
    <t>โครงการก่อสร้างถนน คสล.หมู่ 5 บ้านดูน - คำยาง ต.ไชยวาน</t>
  </si>
  <si>
    <t>โครงการก่อสร้างถน คสล.จากบ้านนายวีรชัย ธีรวัฒน์ถึงบ้านนายเสน่ห์ ศรีชัย</t>
  </si>
  <si>
    <t>โครงการก่อสร้างถนน คสล.จากบ้านนายศักดิ์สร้อย-บ้านครูทองใส กะโหเหม</t>
  </si>
  <si>
    <t>โครงการก่อสร้างถนน คสล. จากบ้านนายจำลอง  นามวงษ์- วารินทร์  ทองเพชร</t>
  </si>
  <si>
    <t>โครงการถนน คสล.ซอยตองทึงบ้านพ่อชาติ - บ้านพ่อนง</t>
  </si>
  <si>
    <t>โครงการเสริมไหล่ทาง คสล.จากบ้านพ่อผ่าน-หน้าวัดศรีบุญเรือง</t>
  </si>
  <si>
    <t>โครงการก่อสร้างถนน คสล. หมู่13</t>
  </si>
  <si>
    <t>โครงการฝึกอบรมอาชีพคนพิการเพื่อยกระดับคุณภาพชีวิตคนพิการ</t>
  </si>
  <si>
    <t>โครงการพัฒนาศักยภาพของกลุ่มอาชีพ</t>
  </si>
  <si>
    <t>โครงการรณรงค์และป้องกันโรคพิษสุนัขบ้าและควบคุมสุนัขและแมวจรจัด</t>
  </si>
  <si>
    <t>โครงการสร้างพลังชุมชนเพื่อลดขยะมูลฝอยในเขตตำบลบ้านเชียง</t>
  </si>
  <si>
    <t>โครงการปลูกหญ้าแฝกตามแนวพระราชดำริ</t>
  </si>
  <si>
    <t>โครงการก่อสร้างโรงอาหารให้กับศูนย์พัฒนาเด็กเล็ก</t>
  </si>
  <si>
    <t>โครงการอาหารเสริม(นม) โรงเรียน สพฐ.</t>
  </si>
  <si>
    <t>โครงการอาหารเสริม(นม) ศูนย์พัฒนาเด็กเล็ก</t>
  </si>
  <si>
    <t>โครงการสนับสนุนค่าอาหารกลางวันเด็กนักเรียน(อุดหนุนโรงเรียนบ้านปูลูบ้านดูนประชารัฐบ้านคำอ้อ</t>
  </si>
  <si>
    <t>โครงการกีฬาสัมพันธ์ในกลุ่มเครือข่ายบ้านเชียง(อุดหนุนโรงเรียน3โรงเรียน)</t>
  </si>
  <si>
    <t>โครงการวัฒนธรรมการจัดงานประเพณีงานทุ่งศรีเมือง(อุดหนุนอำเภอหนองหาน)</t>
  </si>
  <si>
    <t>โครงการเข้าข่ายคุณธรรมจริยธรรม(อุดหนุนโรงเรียน3โรงเรียน)</t>
  </si>
  <si>
    <t>โครงการป้องกันแก้ไขปัญหายาเสพติด</t>
  </si>
  <si>
    <t>โครงการกู้ชีพกู้ภัยตลอด 24 ชั่วโมง</t>
  </si>
  <si>
    <t>จัดซื้อวัสดุดับเพลิง</t>
  </si>
  <si>
    <t>เงินสำรองจ่าย(ช่วยเหลือป้องกันบรรเทาสาธารณภัย)</t>
  </si>
  <si>
    <t>โครงการรณรงค์ป้องกันประชารัฐร่วมใจถนนปลอดภัย</t>
  </si>
  <si>
    <t>จัดซื้อครุภัณฑ์วิทยาศาสตร์หรือการแพทย์</t>
  </si>
  <si>
    <t>ค่าบำรุงรักษาและปรับปรุงที่ดินสิ่งก่อสร้างต่างๆ</t>
  </si>
  <si>
    <t>โครงการ อบต.สัญจรพบประชาชน(เวทีประชาคมชุมชน/หมู่บ้าน)และสนับสนุนการจัดทำแผนชุมชนและบูรณาการระดับตำบล/จัดหน่วยเคลื่อนที่บริการ</t>
  </si>
  <si>
    <t>ค่าจ้างที่ปรึกษาเพื่อประเมินผลการดำเนินการของ อบต.บ้านเชียง</t>
  </si>
  <si>
    <t>ค่าบำรุงรักษาและซ่อมแซม</t>
  </si>
  <si>
    <t>จัดซื้อ/เช่าเครื่องถ่ายเอกสาร</t>
  </si>
  <si>
    <t>โครงการฝึกอบรมและทัศนศึกษาดูงานเพื่อเพิ่มประสิทธิภาพในการทำงาน</t>
  </si>
  <si>
    <t>ค่าบำรุงรักษาและปรับปรุงครุภัณฑ์(ซ่อมแซมห้องน้ำ)</t>
  </si>
  <si>
    <t>ปรับปรุงซ่อมแซมศูนย์พัฒนาเด็กเล็ก</t>
  </si>
  <si>
    <t>จัดซื้อซุ้มเฉลิมพระเกียรติ</t>
  </si>
  <si>
    <t>โครงการจัดงานวันรัฐพิธีและกิจกรรมเทิดพระเกียรติการป้องกันสถาบัน(อุดหนุนอำเภอหนองหาน)</t>
  </si>
  <si>
    <t>ผลต่าง</t>
  </si>
  <si>
    <t>สวัสดิการฯ</t>
  </si>
  <si>
    <t>การศึกษาฯ</t>
  </si>
  <si>
    <t>ครุภัณฑ์งานบ้านงานครัว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</si>
</sst>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1" fillId="0" borderId="2" xfId="0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top"/>
    </xf>
    <xf numFmtId="4" fontId="2" fillId="0" borderId="3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1" fillId="0" borderId="0" xfId="0" applyFont="1" applyBorder="1"/>
    <xf numFmtId="4" fontId="1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top"/>
    </xf>
    <xf numFmtId="0" fontId="3" fillId="0" borderId="0" xfId="0" applyFont="1" applyBorder="1"/>
    <xf numFmtId="4" fontId="1" fillId="0" borderId="0" xfId="0" applyNumberFormat="1" applyFont="1" applyBorder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4" fontId="1" fillId="0" borderId="1" xfId="0" applyNumberFormat="1" applyFont="1" applyBorder="1" applyAlignment="1"/>
    <xf numFmtId="0" fontId="1" fillId="0" borderId="9" xfId="0" applyFont="1" applyBorder="1" applyAlignment="1"/>
    <xf numFmtId="0" fontId="5" fillId="0" borderId="1" xfId="0" applyFont="1" applyBorder="1" applyAlignment="1">
      <alignment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7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8F59A-0C7C-4C1D-802F-299A1CBCC87D}">
  <dimension ref="A1:F95"/>
  <sheetViews>
    <sheetView tabSelected="1" zoomScaleNormal="100" workbookViewId="0">
      <selection activeCell="H7" sqref="H7"/>
    </sheetView>
  </sheetViews>
  <sheetFormatPr defaultRowHeight="24" x14ac:dyDescent="0.55000000000000004"/>
  <cols>
    <col min="1" max="1" width="4.375" style="4" customWidth="1"/>
    <col min="2" max="2" width="44.125" style="1" customWidth="1"/>
    <col min="3" max="3" width="11.625" style="5" customWidth="1"/>
    <col min="4" max="4" width="13.5" style="5" customWidth="1"/>
    <col min="5" max="5" width="10.875" style="4" customWidth="1"/>
    <col min="6" max="6" width="9" style="4" customWidth="1"/>
    <col min="7" max="16384" width="9" style="1"/>
  </cols>
  <sheetData>
    <row r="1" spans="1:6" x14ac:dyDescent="0.55000000000000004">
      <c r="A1" s="54" t="s">
        <v>42</v>
      </c>
      <c r="B1" s="54"/>
      <c r="C1" s="54"/>
      <c r="D1" s="54"/>
      <c r="E1" s="54"/>
      <c r="F1" s="19"/>
    </row>
    <row r="2" spans="1:6" x14ac:dyDescent="0.55000000000000004">
      <c r="A2" s="54" t="s">
        <v>43</v>
      </c>
      <c r="B2" s="54"/>
      <c r="C2" s="54"/>
      <c r="D2" s="54"/>
      <c r="E2" s="54"/>
      <c r="F2" s="19"/>
    </row>
    <row r="3" spans="1:6" x14ac:dyDescent="0.55000000000000004">
      <c r="A3" s="54" t="s">
        <v>41</v>
      </c>
      <c r="B3" s="54"/>
      <c r="C3" s="54"/>
      <c r="D3" s="54"/>
      <c r="E3" s="54"/>
      <c r="F3" s="19"/>
    </row>
    <row r="4" spans="1:6" x14ac:dyDescent="0.55000000000000004">
      <c r="A4" s="36" t="s">
        <v>0</v>
      </c>
      <c r="B4" s="36" t="s">
        <v>1</v>
      </c>
      <c r="C4" s="37" t="s">
        <v>2</v>
      </c>
      <c r="D4" s="37" t="s">
        <v>3</v>
      </c>
      <c r="E4" s="36" t="s">
        <v>81</v>
      </c>
      <c r="F4" s="36" t="s">
        <v>4</v>
      </c>
    </row>
    <row r="5" spans="1:6" x14ac:dyDescent="0.55000000000000004">
      <c r="A5" s="51" t="s">
        <v>5</v>
      </c>
      <c r="B5" s="52"/>
      <c r="C5" s="52"/>
      <c r="D5" s="52"/>
      <c r="E5" s="53"/>
      <c r="F5" s="31"/>
    </row>
    <row r="6" spans="1:6" x14ac:dyDescent="0.55000000000000004">
      <c r="A6" s="8">
        <v>1</v>
      </c>
      <c r="B6" s="11" t="s">
        <v>44</v>
      </c>
      <c r="C6" s="20">
        <v>67000</v>
      </c>
      <c r="D6" s="20">
        <v>67000</v>
      </c>
      <c r="E6" s="20">
        <f t="shared" ref="E6:E14" si="0">C6-D6</f>
        <v>0</v>
      </c>
      <c r="F6" s="8" t="s">
        <v>6</v>
      </c>
    </row>
    <row r="7" spans="1:6" x14ac:dyDescent="0.55000000000000004">
      <c r="A7" s="8">
        <v>2</v>
      </c>
      <c r="B7" s="11" t="s">
        <v>45</v>
      </c>
      <c r="C7" s="20">
        <v>208000</v>
      </c>
      <c r="D7" s="20">
        <v>208000</v>
      </c>
      <c r="E7" s="20">
        <f t="shared" si="0"/>
        <v>0</v>
      </c>
      <c r="F7" s="8" t="s">
        <v>6</v>
      </c>
    </row>
    <row r="8" spans="1:6" x14ac:dyDescent="0.55000000000000004">
      <c r="A8" s="8">
        <v>3</v>
      </c>
      <c r="B8" s="11" t="s">
        <v>46</v>
      </c>
      <c r="C8" s="20">
        <v>208000</v>
      </c>
      <c r="D8" s="20">
        <v>208000</v>
      </c>
      <c r="E8" s="20">
        <f t="shared" si="0"/>
        <v>0</v>
      </c>
      <c r="F8" s="8" t="s">
        <v>6</v>
      </c>
    </row>
    <row r="9" spans="1:6" ht="48" x14ac:dyDescent="0.55000000000000004">
      <c r="A9" s="18">
        <v>4</v>
      </c>
      <c r="B9" s="50" t="s">
        <v>47</v>
      </c>
      <c r="C9" s="24">
        <v>260000</v>
      </c>
      <c r="D9" s="24">
        <v>260000</v>
      </c>
      <c r="E9" s="20">
        <f t="shared" si="0"/>
        <v>0</v>
      </c>
      <c r="F9" s="18" t="s">
        <v>6</v>
      </c>
    </row>
    <row r="10" spans="1:6" ht="48" x14ac:dyDescent="0.55000000000000004">
      <c r="A10" s="18">
        <v>5</v>
      </c>
      <c r="B10" s="50" t="s">
        <v>48</v>
      </c>
      <c r="C10" s="24">
        <v>196500</v>
      </c>
      <c r="D10" s="24">
        <v>196500</v>
      </c>
      <c r="E10" s="20">
        <f t="shared" si="0"/>
        <v>0</v>
      </c>
      <c r="F10" s="18" t="s">
        <v>6</v>
      </c>
    </row>
    <row r="11" spans="1:6" ht="48" x14ac:dyDescent="0.55000000000000004">
      <c r="A11" s="18">
        <v>6</v>
      </c>
      <c r="B11" s="50" t="s">
        <v>49</v>
      </c>
      <c r="C11" s="24">
        <v>162500</v>
      </c>
      <c r="D11" s="24">
        <v>162500</v>
      </c>
      <c r="E11" s="20">
        <f t="shared" si="0"/>
        <v>0</v>
      </c>
      <c r="F11" s="18" t="s">
        <v>6</v>
      </c>
    </row>
    <row r="12" spans="1:6" x14ac:dyDescent="0.55000000000000004">
      <c r="A12" s="8">
        <v>7</v>
      </c>
      <c r="B12" s="11" t="s">
        <v>50</v>
      </c>
      <c r="C12" s="20">
        <v>208000</v>
      </c>
      <c r="D12" s="20">
        <v>208000</v>
      </c>
      <c r="E12" s="20">
        <f t="shared" si="0"/>
        <v>0</v>
      </c>
      <c r="F12" s="8" t="s">
        <v>6</v>
      </c>
    </row>
    <row r="13" spans="1:6" x14ac:dyDescent="0.55000000000000004">
      <c r="A13" s="8">
        <v>8</v>
      </c>
      <c r="B13" s="11" t="s">
        <v>51</v>
      </c>
      <c r="C13" s="20">
        <v>226700</v>
      </c>
      <c r="D13" s="20">
        <v>226700</v>
      </c>
      <c r="E13" s="20">
        <f t="shared" si="0"/>
        <v>0</v>
      </c>
      <c r="F13" s="8" t="s">
        <v>6</v>
      </c>
    </row>
    <row r="14" spans="1:6" x14ac:dyDescent="0.55000000000000004">
      <c r="A14" s="8">
        <v>9</v>
      </c>
      <c r="B14" s="11" t="s">
        <v>52</v>
      </c>
      <c r="C14" s="20">
        <v>209300</v>
      </c>
      <c r="D14" s="20">
        <v>209300</v>
      </c>
      <c r="E14" s="20">
        <f t="shared" si="0"/>
        <v>0</v>
      </c>
      <c r="F14" s="8" t="s">
        <v>6</v>
      </c>
    </row>
    <row r="15" spans="1:6" x14ac:dyDescent="0.55000000000000004">
      <c r="A15" s="12"/>
      <c r="B15" s="15"/>
      <c r="C15" s="13">
        <v>0</v>
      </c>
      <c r="D15" s="25">
        <f>SUM(D6:D14)</f>
        <v>1746000</v>
      </c>
      <c r="E15" s="9"/>
      <c r="F15" s="14"/>
    </row>
    <row r="16" spans="1:6" x14ac:dyDescent="0.55000000000000004">
      <c r="A16" s="51" t="s">
        <v>7</v>
      </c>
      <c r="B16" s="52"/>
      <c r="C16" s="52"/>
      <c r="D16" s="52"/>
      <c r="E16" s="57"/>
      <c r="F16" s="31"/>
    </row>
    <row r="17" spans="1:6" x14ac:dyDescent="0.55000000000000004">
      <c r="A17" s="6" t="s">
        <v>0</v>
      </c>
      <c r="B17" s="6" t="s">
        <v>1</v>
      </c>
      <c r="C17" s="7" t="s">
        <v>2</v>
      </c>
      <c r="D17" s="7" t="s">
        <v>3</v>
      </c>
      <c r="E17" s="6" t="s">
        <v>81</v>
      </c>
      <c r="F17" s="6" t="s">
        <v>4</v>
      </c>
    </row>
    <row r="18" spans="1:6" x14ac:dyDescent="0.55000000000000004">
      <c r="A18" s="8">
        <v>10</v>
      </c>
      <c r="B18" s="2" t="s">
        <v>54</v>
      </c>
      <c r="C18" s="20">
        <v>50000</v>
      </c>
      <c r="D18" s="20">
        <v>31510</v>
      </c>
      <c r="E18" s="20">
        <f t="shared" ref="E18:E24" si="1">C18-D18</f>
        <v>18490</v>
      </c>
      <c r="F18" s="8" t="s">
        <v>82</v>
      </c>
    </row>
    <row r="19" spans="1:6" x14ac:dyDescent="0.55000000000000004">
      <c r="A19" s="8">
        <v>11</v>
      </c>
      <c r="B19" s="2" t="s">
        <v>8</v>
      </c>
      <c r="C19" s="20">
        <v>175000</v>
      </c>
      <c r="D19" s="20">
        <v>175000</v>
      </c>
      <c r="E19" s="20">
        <f t="shared" si="1"/>
        <v>0</v>
      </c>
      <c r="F19" s="8" t="s">
        <v>82</v>
      </c>
    </row>
    <row r="20" spans="1:6" x14ac:dyDescent="0.55000000000000004">
      <c r="A20" s="8">
        <v>12</v>
      </c>
      <c r="B20" s="2" t="s">
        <v>9</v>
      </c>
      <c r="C20" s="20">
        <v>42000</v>
      </c>
      <c r="D20" s="21">
        <v>42000</v>
      </c>
      <c r="E20" s="20">
        <f t="shared" si="1"/>
        <v>0</v>
      </c>
      <c r="F20" s="8" t="s">
        <v>82</v>
      </c>
    </row>
    <row r="21" spans="1:6" x14ac:dyDescent="0.55000000000000004">
      <c r="A21" s="8">
        <v>13</v>
      </c>
      <c r="B21" s="2" t="s">
        <v>10</v>
      </c>
      <c r="C21" s="23">
        <v>1344000</v>
      </c>
      <c r="D21" s="22">
        <v>1177400</v>
      </c>
      <c r="E21" s="20">
        <f t="shared" si="1"/>
        <v>166600</v>
      </c>
      <c r="F21" s="8" t="s">
        <v>82</v>
      </c>
    </row>
    <row r="22" spans="1:6" x14ac:dyDescent="0.55000000000000004">
      <c r="A22" s="8">
        <v>14</v>
      </c>
      <c r="B22" s="2" t="s">
        <v>11</v>
      </c>
      <c r="C22" s="20">
        <v>5210400</v>
      </c>
      <c r="D22" s="20">
        <v>4870200</v>
      </c>
      <c r="E22" s="20">
        <f t="shared" si="1"/>
        <v>340200</v>
      </c>
      <c r="F22" s="8" t="s">
        <v>82</v>
      </c>
    </row>
    <row r="23" spans="1:6" x14ac:dyDescent="0.55000000000000004">
      <c r="A23" s="8">
        <v>15</v>
      </c>
      <c r="B23" s="3" t="s">
        <v>12</v>
      </c>
      <c r="C23" s="20">
        <v>20000</v>
      </c>
      <c r="D23" s="20">
        <v>3720</v>
      </c>
      <c r="E23" s="20">
        <f t="shared" si="1"/>
        <v>16280</v>
      </c>
      <c r="F23" s="8" t="s">
        <v>82</v>
      </c>
    </row>
    <row r="24" spans="1:6" x14ac:dyDescent="0.55000000000000004">
      <c r="A24" s="8">
        <v>16</v>
      </c>
      <c r="B24" s="3" t="s">
        <v>53</v>
      </c>
      <c r="C24" s="20">
        <v>50000</v>
      </c>
      <c r="D24" s="20">
        <v>31150</v>
      </c>
      <c r="E24" s="20">
        <f t="shared" si="1"/>
        <v>18850</v>
      </c>
      <c r="F24" s="8" t="s">
        <v>82</v>
      </c>
    </row>
    <row r="25" spans="1:6" x14ac:dyDescent="0.55000000000000004">
      <c r="A25" s="8"/>
      <c r="B25" s="3"/>
      <c r="C25" s="9"/>
      <c r="D25" s="33">
        <f>SUM(D18:D24)</f>
        <v>6330980</v>
      </c>
      <c r="E25" s="8"/>
      <c r="F25" s="8"/>
    </row>
    <row r="26" spans="1:6" x14ac:dyDescent="0.55000000000000004">
      <c r="A26" s="32"/>
      <c r="B26" s="43"/>
      <c r="C26" s="44"/>
      <c r="D26" s="40"/>
      <c r="E26" s="32"/>
      <c r="F26" s="32"/>
    </row>
    <row r="27" spans="1:6" x14ac:dyDescent="0.55000000000000004">
      <c r="A27" s="32"/>
      <c r="B27" s="43"/>
      <c r="C27" s="44"/>
      <c r="D27" s="40"/>
      <c r="E27" s="32"/>
      <c r="F27" s="32"/>
    </row>
    <row r="28" spans="1:6" x14ac:dyDescent="0.55000000000000004">
      <c r="A28" s="55" t="s">
        <v>13</v>
      </c>
      <c r="B28" s="55"/>
      <c r="C28" s="55"/>
      <c r="D28" s="55"/>
      <c r="E28" s="55"/>
      <c r="F28" s="31"/>
    </row>
    <row r="29" spans="1:6" ht="23.25" customHeight="1" x14ac:dyDescent="0.55000000000000004">
      <c r="A29" s="6" t="s">
        <v>0</v>
      </c>
      <c r="B29" s="6" t="s">
        <v>1</v>
      </c>
      <c r="C29" s="7" t="s">
        <v>2</v>
      </c>
      <c r="D29" s="7" t="s">
        <v>3</v>
      </c>
      <c r="E29" s="6" t="s">
        <v>81</v>
      </c>
      <c r="F29" s="6" t="s">
        <v>4</v>
      </c>
    </row>
    <row r="30" spans="1:6" ht="48" x14ac:dyDescent="0.55000000000000004">
      <c r="A30" s="18">
        <v>17</v>
      </c>
      <c r="B30" s="28" t="s">
        <v>55</v>
      </c>
      <c r="C30" s="24">
        <v>30000</v>
      </c>
      <c r="D30" s="24">
        <v>16644</v>
      </c>
      <c r="E30" s="42">
        <f>C30-D30</f>
        <v>13356</v>
      </c>
      <c r="F30" s="18" t="s">
        <v>14</v>
      </c>
    </row>
    <row r="31" spans="1:6" x14ac:dyDescent="0.55000000000000004">
      <c r="A31" s="8">
        <v>18</v>
      </c>
      <c r="B31" s="2" t="s">
        <v>15</v>
      </c>
      <c r="C31" s="20">
        <v>100000</v>
      </c>
      <c r="D31" s="20">
        <v>100000</v>
      </c>
      <c r="E31" s="9">
        <f>C31-D31</f>
        <v>0</v>
      </c>
      <c r="F31" s="14" t="s">
        <v>14</v>
      </c>
    </row>
    <row r="32" spans="1:6" x14ac:dyDescent="0.55000000000000004">
      <c r="A32" s="8">
        <v>19</v>
      </c>
      <c r="B32" s="2" t="s">
        <v>56</v>
      </c>
      <c r="C32" s="20">
        <v>20000</v>
      </c>
      <c r="D32" s="20">
        <v>45305</v>
      </c>
      <c r="E32" s="9">
        <f>C32-D32</f>
        <v>-25305</v>
      </c>
      <c r="F32" s="14" t="s">
        <v>14</v>
      </c>
    </row>
    <row r="33" spans="1:6" x14ac:dyDescent="0.55000000000000004">
      <c r="A33" s="8">
        <v>20</v>
      </c>
      <c r="B33" s="2" t="s">
        <v>57</v>
      </c>
      <c r="C33" s="20">
        <v>5000</v>
      </c>
      <c r="D33" s="20">
        <v>1600</v>
      </c>
      <c r="E33" s="9">
        <f>C33-D33</f>
        <v>3400</v>
      </c>
      <c r="F33" s="14" t="s">
        <v>14</v>
      </c>
    </row>
    <row r="34" spans="1:6" x14ac:dyDescent="0.55000000000000004">
      <c r="A34" s="12"/>
      <c r="B34" s="15"/>
      <c r="C34" s="26"/>
      <c r="D34" s="25">
        <f>D30+D31+D32+D33</f>
        <v>163549</v>
      </c>
      <c r="E34" s="14"/>
      <c r="F34" s="32"/>
    </row>
    <row r="35" spans="1:6" x14ac:dyDescent="0.55000000000000004">
      <c r="A35" s="45" t="s">
        <v>16</v>
      </c>
      <c r="B35" s="46"/>
      <c r="C35" s="46"/>
      <c r="D35" s="46"/>
      <c r="E35" s="47"/>
      <c r="F35" s="30"/>
    </row>
    <row r="36" spans="1:6" x14ac:dyDescent="0.55000000000000004">
      <c r="A36" s="8">
        <v>21</v>
      </c>
      <c r="B36" s="2" t="s">
        <v>17</v>
      </c>
      <c r="C36" s="20">
        <v>50000</v>
      </c>
      <c r="D36" s="20">
        <v>16000</v>
      </c>
      <c r="E36" s="20">
        <f t="shared" ref="E36:E47" si="2">C36-D36</f>
        <v>34000</v>
      </c>
      <c r="F36" s="8" t="s">
        <v>83</v>
      </c>
    </row>
    <row r="37" spans="1:6" x14ac:dyDescent="0.55000000000000004">
      <c r="A37" s="8">
        <v>22</v>
      </c>
      <c r="B37" s="2" t="s">
        <v>18</v>
      </c>
      <c r="C37" s="20">
        <v>588000</v>
      </c>
      <c r="D37" s="20">
        <v>377560</v>
      </c>
      <c r="E37" s="20">
        <f t="shared" si="2"/>
        <v>210440</v>
      </c>
      <c r="F37" s="8" t="s">
        <v>83</v>
      </c>
    </row>
    <row r="38" spans="1:6" x14ac:dyDescent="0.55000000000000004">
      <c r="A38" s="8">
        <v>23</v>
      </c>
      <c r="B38" s="2" t="s">
        <v>19</v>
      </c>
      <c r="C38" s="20">
        <v>204000</v>
      </c>
      <c r="D38" s="20">
        <v>213700</v>
      </c>
      <c r="E38" s="20">
        <f t="shared" si="2"/>
        <v>-9700</v>
      </c>
      <c r="F38" s="8" t="s">
        <v>83</v>
      </c>
    </row>
    <row r="39" spans="1:6" x14ac:dyDescent="0.55000000000000004">
      <c r="A39" s="8">
        <v>24</v>
      </c>
      <c r="B39" s="2" t="s">
        <v>58</v>
      </c>
      <c r="C39" s="27">
        <v>100000</v>
      </c>
      <c r="D39" s="27">
        <v>100000</v>
      </c>
      <c r="E39" s="20">
        <f t="shared" si="2"/>
        <v>0</v>
      </c>
      <c r="F39" s="8" t="s">
        <v>83</v>
      </c>
    </row>
    <row r="40" spans="1:6" x14ac:dyDescent="0.55000000000000004">
      <c r="A40" s="8">
        <v>25</v>
      </c>
      <c r="B40" s="2" t="s">
        <v>20</v>
      </c>
      <c r="C40" s="20">
        <v>20000</v>
      </c>
      <c r="D40" s="20">
        <v>28085</v>
      </c>
      <c r="E40" s="20">
        <f t="shared" si="2"/>
        <v>-8085</v>
      </c>
      <c r="F40" s="8" t="s">
        <v>83</v>
      </c>
    </row>
    <row r="41" spans="1:6" x14ac:dyDescent="0.55000000000000004">
      <c r="A41" s="8">
        <v>26</v>
      </c>
      <c r="B41" s="2" t="s">
        <v>59</v>
      </c>
      <c r="C41" s="20">
        <v>542285</v>
      </c>
      <c r="D41" s="27">
        <v>556827.48</v>
      </c>
      <c r="E41" s="20">
        <f t="shared" si="2"/>
        <v>-14542.479999999981</v>
      </c>
      <c r="F41" s="8" t="s">
        <v>83</v>
      </c>
    </row>
    <row r="42" spans="1:6" x14ac:dyDescent="0.55000000000000004">
      <c r="A42" s="8">
        <v>27</v>
      </c>
      <c r="B42" s="2" t="s">
        <v>60</v>
      </c>
      <c r="C42" s="20">
        <v>229944</v>
      </c>
      <c r="D42" s="20">
        <v>205436.84</v>
      </c>
      <c r="E42" s="20">
        <f t="shared" si="2"/>
        <v>24507.160000000003</v>
      </c>
      <c r="F42" s="8" t="s">
        <v>83</v>
      </c>
    </row>
    <row r="43" spans="1:6" ht="48" x14ac:dyDescent="0.55000000000000004">
      <c r="A43" s="18">
        <v>28</v>
      </c>
      <c r="B43" s="28" t="s">
        <v>61</v>
      </c>
      <c r="C43" s="24">
        <v>1132000</v>
      </c>
      <c r="D43" s="24">
        <v>1014000</v>
      </c>
      <c r="E43" s="24">
        <f t="shared" si="2"/>
        <v>118000</v>
      </c>
      <c r="F43" s="8" t="s">
        <v>83</v>
      </c>
    </row>
    <row r="44" spans="1:6" x14ac:dyDescent="0.55000000000000004">
      <c r="A44" s="8">
        <v>29</v>
      </c>
      <c r="B44" s="2" t="s">
        <v>21</v>
      </c>
      <c r="C44" s="20">
        <v>70000</v>
      </c>
      <c r="D44" s="20">
        <v>70000</v>
      </c>
      <c r="E44" s="20">
        <f t="shared" si="2"/>
        <v>0</v>
      </c>
      <c r="F44" s="8" t="s">
        <v>83</v>
      </c>
    </row>
    <row r="45" spans="1:6" ht="48" x14ac:dyDescent="0.55000000000000004">
      <c r="A45" s="18">
        <v>30</v>
      </c>
      <c r="B45" s="28" t="s">
        <v>62</v>
      </c>
      <c r="C45" s="24">
        <v>20000</v>
      </c>
      <c r="D45" s="24">
        <v>20000</v>
      </c>
      <c r="E45" s="24">
        <f t="shared" si="2"/>
        <v>0</v>
      </c>
      <c r="F45" s="8" t="s">
        <v>83</v>
      </c>
    </row>
    <row r="46" spans="1:6" x14ac:dyDescent="0.55000000000000004">
      <c r="A46" s="8">
        <v>31</v>
      </c>
      <c r="B46" s="2" t="s">
        <v>64</v>
      </c>
      <c r="C46" s="20">
        <v>30000</v>
      </c>
      <c r="D46" s="20">
        <v>30000</v>
      </c>
      <c r="E46" s="9">
        <f t="shared" si="2"/>
        <v>0</v>
      </c>
      <c r="F46" s="8" t="s">
        <v>83</v>
      </c>
    </row>
    <row r="47" spans="1:6" ht="48" x14ac:dyDescent="0.55000000000000004">
      <c r="A47" s="18">
        <v>32</v>
      </c>
      <c r="B47" s="28" t="s">
        <v>63</v>
      </c>
      <c r="C47" s="24">
        <v>15000</v>
      </c>
      <c r="D47" s="24">
        <v>15000</v>
      </c>
      <c r="E47" s="42">
        <f t="shared" si="2"/>
        <v>0</v>
      </c>
      <c r="F47" s="29"/>
    </row>
    <row r="48" spans="1:6" x14ac:dyDescent="0.55000000000000004">
      <c r="A48" s="8"/>
      <c r="B48" s="2"/>
      <c r="C48" s="20"/>
      <c r="D48" s="33">
        <f>D36+D37+D38+D39+D40+D41+D42+D43+D44+D45+D46+D47</f>
        <v>2646609.3200000003</v>
      </c>
      <c r="E48" s="8"/>
      <c r="F48" s="8"/>
    </row>
    <row r="49" spans="1:6" x14ac:dyDescent="0.55000000000000004">
      <c r="A49" s="32"/>
      <c r="B49" s="38"/>
      <c r="C49" s="39"/>
      <c r="D49" s="40"/>
      <c r="E49" s="32"/>
      <c r="F49" s="32"/>
    </row>
    <row r="50" spans="1:6" x14ac:dyDescent="0.55000000000000004">
      <c r="A50" s="32"/>
      <c r="B50" s="38"/>
      <c r="C50" s="39"/>
      <c r="D50" s="40"/>
      <c r="E50" s="32"/>
      <c r="F50" s="32"/>
    </row>
    <row r="51" spans="1:6" x14ac:dyDescent="0.55000000000000004">
      <c r="A51" s="32"/>
      <c r="B51" s="38"/>
      <c r="C51" s="39"/>
      <c r="D51" s="40"/>
      <c r="E51" s="32"/>
      <c r="F51" s="32"/>
    </row>
    <row r="52" spans="1:6" x14ac:dyDescent="0.55000000000000004">
      <c r="A52" s="32"/>
      <c r="B52" s="38"/>
      <c r="C52" s="39"/>
      <c r="D52" s="40"/>
      <c r="E52" s="32"/>
      <c r="F52" s="32"/>
    </row>
    <row r="53" spans="1:6" x14ac:dyDescent="0.55000000000000004">
      <c r="A53" s="41"/>
      <c r="B53" s="38"/>
      <c r="C53" s="39"/>
      <c r="D53" s="40"/>
      <c r="E53" s="32"/>
      <c r="F53" s="32"/>
    </row>
    <row r="54" spans="1:6" x14ac:dyDescent="0.55000000000000004">
      <c r="A54" s="55" t="s">
        <v>22</v>
      </c>
      <c r="B54" s="55"/>
      <c r="C54" s="55"/>
      <c r="D54" s="55"/>
      <c r="E54" s="55"/>
      <c r="F54" s="31"/>
    </row>
    <row r="55" spans="1:6" x14ac:dyDescent="0.55000000000000004">
      <c r="A55" s="6" t="s">
        <v>0</v>
      </c>
      <c r="B55" s="6" t="s">
        <v>1</v>
      </c>
      <c r="C55" s="7" t="s">
        <v>2</v>
      </c>
      <c r="D55" s="7" t="s">
        <v>3</v>
      </c>
      <c r="E55" s="6" t="s">
        <v>81</v>
      </c>
      <c r="F55" s="6" t="s">
        <v>4</v>
      </c>
    </row>
    <row r="56" spans="1:6" x14ac:dyDescent="0.55000000000000004">
      <c r="A56" s="10">
        <v>33</v>
      </c>
      <c r="B56" s="11" t="s">
        <v>65</v>
      </c>
      <c r="C56" s="27">
        <v>30000</v>
      </c>
      <c r="D56" s="27">
        <v>30000</v>
      </c>
      <c r="E56" s="20">
        <f t="shared" ref="E56:E61" si="3">C56-D56</f>
        <v>0</v>
      </c>
      <c r="F56" s="10" t="s">
        <v>14</v>
      </c>
    </row>
    <row r="57" spans="1:6" x14ac:dyDescent="0.55000000000000004">
      <c r="A57" s="10">
        <v>34</v>
      </c>
      <c r="B57" s="11" t="s">
        <v>39</v>
      </c>
      <c r="C57" s="27">
        <v>80000</v>
      </c>
      <c r="D57" s="27">
        <v>72260</v>
      </c>
      <c r="E57" s="20">
        <f t="shared" si="3"/>
        <v>7740</v>
      </c>
      <c r="F57" s="10" t="s">
        <v>14</v>
      </c>
    </row>
    <row r="58" spans="1:6" x14ac:dyDescent="0.55000000000000004">
      <c r="A58" s="10">
        <v>35</v>
      </c>
      <c r="B58" s="11" t="s">
        <v>66</v>
      </c>
      <c r="C58" s="27">
        <v>222520</v>
      </c>
      <c r="D58" s="27">
        <v>203500</v>
      </c>
      <c r="E58" s="20">
        <f t="shared" si="3"/>
        <v>19020</v>
      </c>
      <c r="F58" s="10" t="s">
        <v>14</v>
      </c>
    </row>
    <row r="59" spans="1:6" x14ac:dyDescent="0.55000000000000004">
      <c r="A59" s="10">
        <v>36</v>
      </c>
      <c r="B59" s="11" t="s">
        <v>67</v>
      </c>
      <c r="C59" s="27">
        <v>29600</v>
      </c>
      <c r="D59" s="27">
        <v>33000</v>
      </c>
      <c r="E59" s="20">
        <f t="shared" si="3"/>
        <v>-3400</v>
      </c>
      <c r="F59" s="10" t="s">
        <v>14</v>
      </c>
    </row>
    <row r="60" spans="1:6" x14ac:dyDescent="0.55000000000000004">
      <c r="A60" s="10">
        <v>37</v>
      </c>
      <c r="B60" s="11" t="s">
        <v>68</v>
      </c>
      <c r="C60" s="27">
        <v>330000</v>
      </c>
      <c r="D60" s="27">
        <v>330000</v>
      </c>
      <c r="E60" s="20">
        <f t="shared" si="3"/>
        <v>0</v>
      </c>
      <c r="F60" s="10" t="s">
        <v>14</v>
      </c>
    </row>
    <row r="61" spans="1:6" x14ac:dyDescent="0.55000000000000004">
      <c r="A61" s="10">
        <v>38</v>
      </c>
      <c r="B61" s="11" t="s">
        <v>69</v>
      </c>
      <c r="C61" s="27">
        <v>5000</v>
      </c>
      <c r="D61" s="27">
        <v>5000</v>
      </c>
      <c r="E61" s="20">
        <f t="shared" si="3"/>
        <v>0</v>
      </c>
      <c r="F61" s="10" t="s">
        <v>14</v>
      </c>
    </row>
    <row r="62" spans="1:6" x14ac:dyDescent="0.55000000000000004">
      <c r="A62" s="16"/>
      <c r="B62" s="17"/>
      <c r="C62" s="27"/>
      <c r="D62" s="34">
        <f>SUM(D56:D61)</f>
        <v>673760</v>
      </c>
      <c r="E62" s="10"/>
      <c r="F62" s="10"/>
    </row>
    <row r="63" spans="1:6" x14ac:dyDescent="0.55000000000000004">
      <c r="A63" s="51" t="s">
        <v>23</v>
      </c>
      <c r="B63" s="52"/>
      <c r="C63" s="56"/>
      <c r="D63" s="56"/>
      <c r="E63" s="57"/>
      <c r="F63" s="31"/>
    </row>
    <row r="64" spans="1:6" x14ac:dyDescent="0.55000000000000004">
      <c r="A64" s="8">
        <v>39</v>
      </c>
      <c r="B64" s="2" t="s">
        <v>84</v>
      </c>
      <c r="C64" s="20">
        <v>5000</v>
      </c>
      <c r="D64" s="20">
        <v>58550</v>
      </c>
      <c r="E64" s="20">
        <f t="shared" ref="E64:E80" si="4">C64-D64</f>
        <v>-53550</v>
      </c>
      <c r="F64" s="8" t="s">
        <v>14</v>
      </c>
    </row>
    <row r="65" spans="1:6" x14ac:dyDescent="0.55000000000000004">
      <c r="A65" s="8">
        <v>40</v>
      </c>
      <c r="B65" s="2" t="s">
        <v>70</v>
      </c>
      <c r="C65" s="20">
        <v>20000</v>
      </c>
      <c r="D65" s="20">
        <v>19087</v>
      </c>
      <c r="E65" s="20">
        <f t="shared" si="4"/>
        <v>913</v>
      </c>
      <c r="F65" s="8" t="s">
        <v>14</v>
      </c>
    </row>
    <row r="66" spans="1:6" x14ac:dyDescent="0.55000000000000004">
      <c r="A66" s="8">
        <v>41</v>
      </c>
      <c r="B66" s="2" t="s">
        <v>24</v>
      </c>
      <c r="C66" s="20">
        <v>462000</v>
      </c>
      <c r="D66" s="20">
        <v>357359.54</v>
      </c>
      <c r="E66" s="20">
        <f t="shared" si="4"/>
        <v>104640.46000000002</v>
      </c>
      <c r="F66" s="8" t="s">
        <v>14</v>
      </c>
    </row>
    <row r="67" spans="1:6" x14ac:dyDescent="0.55000000000000004">
      <c r="A67" s="8">
        <v>42</v>
      </c>
      <c r="B67" s="2" t="s">
        <v>71</v>
      </c>
      <c r="C67" s="20">
        <v>40000</v>
      </c>
      <c r="D67" s="20">
        <v>40000</v>
      </c>
      <c r="E67" s="20">
        <f t="shared" si="4"/>
        <v>0</v>
      </c>
      <c r="F67" s="8" t="s">
        <v>14</v>
      </c>
    </row>
    <row r="68" spans="1:6" x14ac:dyDescent="0.55000000000000004">
      <c r="A68" s="8">
        <v>43</v>
      </c>
      <c r="B68" s="2" t="s">
        <v>25</v>
      </c>
      <c r="C68" s="20">
        <v>137541</v>
      </c>
      <c r="D68" s="20">
        <v>98144</v>
      </c>
      <c r="E68" s="20">
        <f t="shared" si="4"/>
        <v>39397</v>
      </c>
      <c r="F68" s="8" t="s">
        <v>14</v>
      </c>
    </row>
    <row r="69" spans="1:6" x14ac:dyDescent="0.55000000000000004">
      <c r="A69" s="8">
        <v>44</v>
      </c>
      <c r="B69" s="2" t="s">
        <v>26</v>
      </c>
      <c r="C69" s="20">
        <v>141370</v>
      </c>
      <c r="D69" s="20">
        <v>141370</v>
      </c>
      <c r="E69" s="20">
        <f t="shared" si="4"/>
        <v>0</v>
      </c>
      <c r="F69" s="8" t="s">
        <v>14</v>
      </c>
    </row>
    <row r="70" spans="1:6" x14ac:dyDescent="0.55000000000000004">
      <c r="A70" s="8">
        <v>45</v>
      </c>
      <c r="B70" s="2" t="s">
        <v>27</v>
      </c>
      <c r="C70" s="20">
        <v>160000</v>
      </c>
      <c r="D70" s="20">
        <v>37250</v>
      </c>
      <c r="E70" s="20">
        <f t="shared" si="4"/>
        <v>122750</v>
      </c>
      <c r="F70" s="8" t="s">
        <v>14</v>
      </c>
    </row>
    <row r="71" spans="1:6" x14ac:dyDescent="0.55000000000000004">
      <c r="A71" s="8">
        <v>46</v>
      </c>
      <c r="B71" s="2" t="s">
        <v>28</v>
      </c>
      <c r="C71" s="20">
        <v>616000</v>
      </c>
      <c r="D71" s="20">
        <v>559404</v>
      </c>
      <c r="E71" s="20">
        <f t="shared" si="4"/>
        <v>56596</v>
      </c>
      <c r="F71" s="8" t="s">
        <v>14</v>
      </c>
    </row>
    <row r="72" spans="1:6" x14ac:dyDescent="0.55000000000000004">
      <c r="A72" s="8">
        <v>47</v>
      </c>
      <c r="B72" s="2" t="s">
        <v>29</v>
      </c>
      <c r="C72" s="20">
        <v>35000</v>
      </c>
      <c r="D72" s="20">
        <v>3881</v>
      </c>
      <c r="E72" s="20">
        <f t="shared" si="4"/>
        <v>31119</v>
      </c>
      <c r="F72" s="8" t="s">
        <v>14</v>
      </c>
    </row>
    <row r="73" spans="1:6" ht="72" x14ac:dyDescent="0.55000000000000004">
      <c r="A73" s="18">
        <v>48</v>
      </c>
      <c r="B73" s="28" t="s">
        <v>72</v>
      </c>
      <c r="C73" s="24">
        <v>15000</v>
      </c>
      <c r="D73" s="24">
        <v>12650</v>
      </c>
      <c r="E73" s="24">
        <f t="shared" si="4"/>
        <v>2350</v>
      </c>
      <c r="F73" s="18" t="s">
        <v>14</v>
      </c>
    </row>
    <row r="74" spans="1:6" x14ac:dyDescent="0.55000000000000004">
      <c r="A74" s="8">
        <v>49</v>
      </c>
      <c r="B74" s="2" t="s">
        <v>73</v>
      </c>
      <c r="C74" s="20">
        <v>18000</v>
      </c>
      <c r="D74" s="20">
        <v>10000</v>
      </c>
      <c r="E74" s="20">
        <f t="shared" si="4"/>
        <v>8000</v>
      </c>
      <c r="F74" s="8" t="s">
        <v>14</v>
      </c>
    </row>
    <row r="75" spans="1:6" x14ac:dyDescent="0.55000000000000004">
      <c r="A75" s="8">
        <v>50</v>
      </c>
      <c r="B75" s="2" t="s">
        <v>30</v>
      </c>
      <c r="C75" s="20">
        <v>335000</v>
      </c>
      <c r="D75" s="20">
        <v>45355</v>
      </c>
      <c r="E75" s="20">
        <f t="shared" si="4"/>
        <v>289645</v>
      </c>
      <c r="F75" s="8" t="s">
        <v>14</v>
      </c>
    </row>
    <row r="76" spans="1:6" x14ac:dyDescent="0.55000000000000004">
      <c r="A76" s="8">
        <v>51</v>
      </c>
      <c r="B76" s="2" t="s">
        <v>31</v>
      </c>
      <c r="C76" s="20">
        <v>5000</v>
      </c>
      <c r="D76" s="20">
        <v>3000</v>
      </c>
      <c r="E76" s="20">
        <f t="shared" si="4"/>
        <v>2000</v>
      </c>
      <c r="F76" s="8" t="s">
        <v>14</v>
      </c>
    </row>
    <row r="77" spans="1:6" x14ac:dyDescent="0.55000000000000004">
      <c r="A77" s="8">
        <v>52</v>
      </c>
      <c r="B77" s="2" t="s">
        <v>74</v>
      </c>
      <c r="C77" s="20">
        <v>70000</v>
      </c>
      <c r="D77" s="20">
        <v>82208.33</v>
      </c>
      <c r="E77" s="20">
        <f t="shared" si="4"/>
        <v>-12208.330000000002</v>
      </c>
      <c r="F77" s="8" t="s">
        <v>14</v>
      </c>
    </row>
    <row r="78" spans="1:6" x14ac:dyDescent="0.55000000000000004">
      <c r="A78" s="8">
        <v>53</v>
      </c>
      <c r="B78" s="2" t="s">
        <v>32</v>
      </c>
      <c r="C78" s="20">
        <v>150000</v>
      </c>
      <c r="D78" s="20">
        <v>155475</v>
      </c>
      <c r="E78" s="20">
        <f t="shared" si="4"/>
        <v>-5475</v>
      </c>
      <c r="F78" s="8" t="s">
        <v>14</v>
      </c>
    </row>
    <row r="79" spans="1:6" x14ac:dyDescent="0.55000000000000004">
      <c r="A79" s="8">
        <v>54</v>
      </c>
      <c r="B79" s="2" t="s">
        <v>33</v>
      </c>
      <c r="C79" s="20">
        <v>60000</v>
      </c>
      <c r="D79" s="20">
        <v>123605</v>
      </c>
      <c r="E79" s="20">
        <f t="shared" si="4"/>
        <v>-63605</v>
      </c>
      <c r="F79" s="8" t="s">
        <v>14</v>
      </c>
    </row>
    <row r="80" spans="1:6" x14ac:dyDescent="0.55000000000000004">
      <c r="A80" s="8">
        <v>55</v>
      </c>
      <c r="B80" s="2" t="s">
        <v>34</v>
      </c>
      <c r="C80" s="20">
        <v>14063</v>
      </c>
      <c r="D80" s="20">
        <v>14063</v>
      </c>
      <c r="E80" s="20">
        <f t="shared" si="4"/>
        <v>0</v>
      </c>
      <c r="F80" s="8" t="s">
        <v>14</v>
      </c>
    </row>
    <row r="81" spans="1:6" x14ac:dyDescent="0.55000000000000004">
      <c r="A81" s="8"/>
      <c r="B81" s="2"/>
      <c r="C81" s="20"/>
      <c r="D81" s="20"/>
      <c r="E81" s="8"/>
      <c r="F81" s="8"/>
    </row>
    <row r="82" spans="1:6" x14ac:dyDescent="0.55000000000000004">
      <c r="A82" s="6" t="s">
        <v>0</v>
      </c>
      <c r="B82" s="6" t="s">
        <v>1</v>
      </c>
      <c r="C82" s="7" t="s">
        <v>2</v>
      </c>
      <c r="D82" s="7" t="s">
        <v>3</v>
      </c>
      <c r="E82" s="6" t="s">
        <v>81</v>
      </c>
      <c r="F82" s="6" t="s">
        <v>4</v>
      </c>
    </row>
    <row r="83" spans="1:6" x14ac:dyDescent="0.55000000000000004">
      <c r="A83" s="8">
        <v>56</v>
      </c>
      <c r="B83" s="2" t="s">
        <v>35</v>
      </c>
      <c r="C83" s="20">
        <v>60000</v>
      </c>
      <c r="D83" s="20">
        <v>27860</v>
      </c>
      <c r="E83" s="20">
        <f t="shared" ref="E83:E92" si="5">C83-D83</f>
        <v>32140</v>
      </c>
      <c r="F83" s="8" t="s">
        <v>14</v>
      </c>
    </row>
    <row r="84" spans="1:6" x14ac:dyDescent="0.55000000000000004">
      <c r="A84" s="8">
        <v>57</v>
      </c>
      <c r="B84" s="2" t="s">
        <v>36</v>
      </c>
      <c r="C84" s="20">
        <v>250000</v>
      </c>
      <c r="D84" s="20">
        <v>114775.1</v>
      </c>
      <c r="E84" s="20">
        <f t="shared" si="5"/>
        <v>135224.9</v>
      </c>
      <c r="F84" s="8" t="s">
        <v>14</v>
      </c>
    </row>
    <row r="85" spans="1:6" x14ac:dyDescent="0.55000000000000004">
      <c r="A85" s="8">
        <v>58</v>
      </c>
      <c r="B85" s="2" t="s">
        <v>37</v>
      </c>
      <c r="C85" s="20">
        <v>20000</v>
      </c>
      <c r="D85" s="20">
        <v>10794</v>
      </c>
      <c r="E85" s="20">
        <f t="shared" si="5"/>
        <v>9206</v>
      </c>
      <c r="F85" s="8" t="s">
        <v>14</v>
      </c>
    </row>
    <row r="86" spans="1:6" x14ac:dyDescent="0.55000000000000004">
      <c r="A86" s="8">
        <v>59</v>
      </c>
      <c r="B86" s="2" t="s">
        <v>38</v>
      </c>
      <c r="C86" s="20">
        <v>140000</v>
      </c>
      <c r="D86" s="20">
        <v>165300</v>
      </c>
      <c r="E86" s="20">
        <f t="shared" si="5"/>
        <v>-25300</v>
      </c>
      <c r="F86" s="8" t="s">
        <v>14</v>
      </c>
    </row>
    <row r="87" spans="1:6" x14ac:dyDescent="0.55000000000000004">
      <c r="A87" s="8">
        <v>60</v>
      </c>
      <c r="B87" s="2" t="s">
        <v>75</v>
      </c>
      <c r="C87" s="20">
        <v>50000</v>
      </c>
      <c r="D87" s="20">
        <v>41536.870000000003</v>
      </c>
      <c r="E87" s="20">
        <f t="shared" si="5"/>
        <v>8463.1299999999974</v>
      </c>
      <c r="F87" s="8" t="s">
        <v>14</v>
      </c>
    </row>
    <row r="88" spans="1:6" ht="48" x14ac:dyDescent="0.55000000000000004">
      <c r="A88" s="18">
        <v>61</v>
      </c>
      <c r="B88" s="28" t="s">
        <v>76</v>
      </c>
      <c r="C88" s="24">
        <v>250000</v>
      </c>
      <c r="D88" s="24">
        <v>265400</v>
      </c>
      <c r="E88" s="24">
        <f t="shared" si="5"/>
        <v>-15400</v>
      </c>
      <c r="F88" s="18" t="s">
        <v>14</v>
      </c>
    </row>
    <row r="89" spans="1:6" x14ac:dyDescent="0.55000000000000004">
      <c r="A89" s="8">
        <v>62</v>
      </c>
      <c r="B89" s="2" t="s">
        <v>77</v>
      </c>
      <c r="C89" s="20">
        <v>50000</v>
      </c>
      <c r="D89" s="20">
        <v>20000</v>
      </c>
      <c r="E89" s="48">
        <f t="shared" si="5"/>
        <v>30000</v>
      </c>
      <c r="F89" s="8" t="s">
        <v>14</v>
      </c>
    </row>
    <row r="90" spans="1:6" x14ac:dyDescent="0.55000000000000004">
      <c r="A90" s="8">
        <v>63</v>
      </c>
      <c r="B90" s="11" t="s">
        <v>78</v>
      </c>
      <c r="C90" s="20">
        <v>70000</v>
      </c>
      <c r="D90" s="20">
        <v>70000</v>
      </c>
      <c r="E90" s="48">
        <f t="shared" si="5"/>
        <v>0</v>
      </c>
      <c r="F90" s="8" t="s">
        <v>14</v>
      </c>
    </row>
    <row r="91" spans="1:6" x14ac:dyDescent="0.55000000000000004">
      <c r="A91" s="8">
        <v>64</v>
      </c>
      <c r="B91" s="1" t="s">
        <v>79</v>
      </c>
      <c r="C91" s="20">
        <v>85000</v>
      </c>
      <c r="D91" s="20">
        <v>59000</v>
      </c>
      <c r="E91" s="48">
        <f t="shared" si="5"/>
        <v>26000</v>
      </c>
      <c r="F91" s="8" t="s">
        <v>14</v>
      </c>
    </row>
    <row r="92" spans="1:6" x14ac:dyDescent="0.55000000000000004">
      <c r="A92" s="8">
        <v>65</v>
      </c>
      <c r="B92" s="11" t="s">
        <v>80</v>
      </c>
      <c r="C92" s="20">
        <v>8000</v>
      </c>
      <c r="D92" s="20">
        <v>8000</v>
      </c>
      <c r="E92" s="48">
        <f t="shared" si="5"/>
        <v>0</v>
      </c>
      <c r="F92" s="8" t="s">
        <v>14</v>
      </c>
    </row>
    <row r="93" spans="1:6" x14ac:dyDescent="0.55000000000000004">
      <c r="A93" s="8"/>
      <c r="B93" s="2"/>
      <c r="C93" s="9"/>
      <c r="D93" s="20">
        <f>D64+D65+D66+D67+D68+D69+D70+D71+D72+D73+D74+D75+D76+D77+D78+D79+D80+D83+D84+D85+D86+D87+D88+D89+D90+D91+D92</f>
        <v>2544067.8400000003</v>
      </c>
      <c r="E93" s="49"/>
      <c r="F93" s="8"/>
    </row>
    <row r="94" spans="1:6" x14ac:dyDescent="0.55000000000000004">
      <c r="A94" s="8"/>
      <c r="B94" s="2"/>
      <c r="C94" s="9"/>
      <c r="D94" s="9"/>
      <c r="E94" s="8"/>
      <c r="F94" s="35"/>
    </row>
    <row r="95" spans="1:6" x14ac:dyDescent="0.55000000000000004">
      <c r="A95" s="8"/>
      <c r="B95" s="6" t="s">
        <v>40</v>
      </c>
      <c r="C95" s="9"/>
      <c r="D95" s="20">
        <f>D15+D25+D34+D48+D62+D93</f>
        <v>14104966.16</v>
      </c>
      <c r="E95" s="8"/>
      <c r="F95" s="8"/>
    </row>
  </sheetData>
  <mergeCells count="8">
    <mergeCell ref="A54:E54"/>
    <mergeCell ref="A63:E63"/>
    <mergeCell ref="A1:E1"/>
    <mergeCell ref="A2:E2"/>
    <mergeCell ref="A3:E3"/>
    <mergeCell ref="A5:E5"/>
    <mergeCell ref="A16:E16"/>
    <mergeCell ref="A28:E28"/>
  </mergeCells>
  <pageMargins left="0" right="0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2562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เด่นศักดิ์</cp:lastModifiedBy>
  <cp:lastPrinted>2019-11-28T05:11:17Z</cp:lastPrinted>
  <dcterms:created xsi:type="dcterms:W3CDTF">2016-11-22T04:34:32Z</dcterms:created>
  <dcterms:modified xsi:type="dcterms:W3CDTF">2020-07-13T09:01:42Z</dcterms:modified>
</cp:coreProperties>
</file>